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20" yWindow="-120" windowWidth="24240" windowHeight="13140"/>
  </bookViews>
  <sheets>
    <sheet name="SAIDI-SAIFI" sheetId="2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6" i="27" l="1"/>
  <c r="N26" i="27"/>
  <c r="M26" i="27"/>
  <c r="L26" i="27"/>
  <c r="J26" i="27"/>
  <c r="I26" i="27"/>
  <c r="H26" i="27"/>
  <c r="E26" i="27"/>
  <c r="D26" i="27"/>
  <c r="O25" i="27"/>
  <c r="N25" i="27"/>
  <c r="M25" i="27"/>
  <c r="L25" i="27"/>
  <c r="K25" i="27"/>
  <c r="J25" i="27"/>
  <c r="I25" i="27"/>
  <c r="H25" i="27"/>
  <c r="F25" i="27"/>
  <c r="E25" i="27"/>
  <c r="D25" i="27"/>
  <c r="P23" i="27"/>
  <c r="K23" i="27"/>
  <c r="Q23" i="27" s="1"/>
  <c r="F23" i="27"/>
  <c r="P22" i="27"/>
  <c r="K22" i="27"/>
  <c r="Q22" i="27" s="1"/>
  <c r="F22" i="27"/>
  <c r="P21" i="27"/>
  <c r="K21" i="27"/>
  <c r="Q21" i="27" s="1"/>
  <c r="F21" i="27"/>
  <c r="P20" i="27"/>
  <c r="K20" i="27"/>
  <c r="Q20" i="27" s="1"/>
  <c r="F20" i="27"/>
  <c r="P19" i="27"/>
  <c r="P26" i="27" s="1"/>
  <c r="K19" i="27"/>
  <c r="K26" i="27" s="1"/>
  <c r="Q26" i="27" s="1"/>
  <c r="F19" i="27"/>
  <c r="F26" i="27" s="1"/>
  <c r="P18" i="27"/>
  <c r="P25" i="27" s="1"/>
  <c r="K18" i="27"/>
  <c r="Q18" i="27" s="1"/>
  <c r="F18" i="27"/>
  <c r="P9" i="27"/>
  <c r="P7" i="27"/>
  <c r="P5" i="27"/>
  <c r="K5" i="27"/>
  <c r="F7" i="27"/>
  <c r="P6" i="27"/>
  <c r="P8" i="27"/>
  <c r="P10" i="27"/>
  <c r="K6" i="27"/>
  <c r="K7" i="27"/>
  <c r="K8" i="27"/>
  <c r="K9" i="27"/>
  <c r="K10" i="27"/>
  <c r="F6" i="27"/>
  <c r="F8" i="27"/>
  <c r="F13" i="27" s="1"/>
  <c r="F9" i="27"/>
  <c r="F10" i="27"/>
  <c r="N13" i="27"/>
  <c r="J13" i="27"/>
  <c r="E13" i="27"/>
  <c r="O13" i="27"/>
  <c r="M13" i="27"/>
  <c r="I13" i="27"/>
  <c r="D13" i="27"/>
  <c r="O12" i="27"/>
  <c r="N12" i="27"/>
  <c r="M12" i="27"/>
  <c r="J12" i="27"/>
  <c r="Q25" i="27" l="1"/>
  <c r="Q19" i="27"/>
  <c r="P12" i="27"/>
  <c r="H12" i="27"/>
  <c r="E12" i="27"/>
  <c r="F5" i="27"/>
  <c r="F12" i="27" s="1"/>
  <c r="D12" i="27"/>
  <c r="Q7" i="27"/>
  <c r="Q10" i="27"/>
  <c r="Q6" i="27"/>
  <c r="K12" i="27"/>
  <c r="Q12" i="27" s="1"/>
  <c r="Q5" i="27"/>
  <c r="P13" i="27"/>
  <c r="Q9" i="27"/>
  <c r="Q8" i="27"/>
  <c r="L12" i="27"/>
  <c r="I12" i="27"/>
  <c r="H13" i="27"/>
  <c r="L13" i="27"/>
  <c r="K13" i="27" l="1"/>
  <c r="Q13" i="27" s="1"/>
</calcChain>
</file>

<file path=xl/sharedStrings.xml><?xml version="1.0" encoding="utf-8"?>
<sst xmlns="http://schemas.openxmlformats.org/spreadsheetml/2006/main" count="56" uniqueCount="27">
  <si>
    <t>CEDIS</t>
  </si>
  <si>
    <t>CGES</t>
  </si>
  <si>
    <t>TL</t>
  </si>
  <si>
    <t>VS</t>
  </si>
  <si>
    <t>Planirani</t>
  </si>
  <si>
    <t>Neplanirani</t>
  </si>
  <si>
    <t xml:space="preserve">∑ </t>
  </si>
  <si>
    <t>Ukupno</t>
  </si>
  <si>
    <t>SAIDI</t>
  </si>
  <si>
    <t>SAIFI</t>
  </si>
  <si>
    <t xml:space="preserve"> </t>
  </si>
  <si>
    <t>Index</t>
  </si>
  <si>
    <t>Naponski nivo</t>
  </si>
  <si>
    <t>UKUPNO</t>
  </si>
  <si>
    <t>Treća Lica</t>
  </si>
  <si>
    <t>SAIDI 2019</t>
  </si>
  <si>
    <t>SAIFI 2019</t>
  </si>
  <si>
    <t>Voltage level</t>
  </si>
  <si>
    <t>Planned</t>
  </si>
  <si>
    <t>Unplanned</t>
  </si>
  <si>
    <t>Sum</t>
  </si>
  <si>
    <t>Third parties</t>
  </si>
  <si>
    <t>Force majeure</t>
  </si>
  <si>
    <t>DSO-CEDIS</t>
  </si>
  <si>
    <t>TSO-CGES</t>
  </si>
  <si>
    <t>Glavni grad-Podgorica</t>
  </si>
  <si>
    <t>SAIDI/SAIFI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</si>
</sst>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workbookViewId="0">
      <selection activeCell="S8" sqref="S8"/>
    </sheetView>
  </sheetViews>
  <sheetFormatPr defaultRowHeight="18.75" x14ac:dyDescent="0.3"/>
  <cols>
    <col min="1" max="1" width="9.140625" style="1"/>
    <col min="2" max="2" width="12.42578125" style="1" customWidth="1"/>
    <col min="3" max="3" width="18.85546875" style="2" bestFit="1" customWidth="1"/>
    <col min="4" max="4" width="18" style="1" bestFit="1" customWidth="1"/>
    <col min="5" max="5" width="16.42578125" style="1" bestFit="1" customWidth="1"/>
    <col min="6" max="6" width="14.28515625" style="1" bestFit="1" customWidth="1"/>
    <col min="7" max="7" width="9.140625" style="1"/>
    <col min="8" max="8" width="14.28515625" style="2" bestFit="1" customWidth="1"/>
    <col min="9" max="9" width="11.5703125" style="2" customWidth="1"/>
    <col min="10" max="10" width="12.7109375" style="2" bestFit="1" customWidth="1"/>
    <col min="11" max="11" width="18" style="2" bestFit="1" customWidth="1"/>
    <col min="12" max="12" width="14.28515625" style="2" bestFit="1" customWidth="1"/>
    <col min="13" max="13" width="9.140625" style="2" bestFit="1" customWidth="1"/>
    <col min="14" max="14" width="12.7109375" style="2" bestFit="1" customWidth="1"/>
    <col min="15" max="15" width="12.28515625" style="2" customWidth="1"/>
    <col min="16" max="16" width="18" style="2" bestFit="1" customWidth="1"/>
    <col min="17" max="17" width="14.28515625" style="2" bestFit="1" customWidth="1"/>
    <col min="18" max="18" width="15.7109375" style="1" bestFit="1" customWidth="1"/>
    <col min="19" max="16384" width="9.140625" style="1"/>
  </cols>
  <sheetData>
    <row r="1" spans="2:19" x14ac:dyDescent="0.3">
      <c r="B1" s="32" t="s">
        <v>25</v>
      </c>
    </row>
    <row r="2" spans="2:19" x14ac:dyDescent="0.3">
      <c r="B2" s="32" t="s">
        <v>26</v>
      </c>
    </row>
    <row r="3" spans="2:19" ht="19.5" thickBot="1" x14ac:dyDescent="0.35">
      <c r="C3" s="1"/>
      <c r="H3" s="17" t="s">
        <v>18</v>
      </c>
      <c r="I3" s="17"/>
      <c r="J3" s="17"/>
      <c r="K3" s="17"/>
      <c r="L3" s="19" t="s">
        <v>19</v>
      </c>
      <c r="M3" s="19"/>
      <c r="N3" s="19"/>
      <c r="O3" s="19"/>
      <c r="P3" s="19"/>
      <c r="Q3" s="21" t="s">
        <v>20</v>
      </c>
    </row>
    <row r="4" spans="2:19" ht="37.5" x14ac:dyDescent="0.3">
      <c r="B4" s="8" t="s">
        <v>17</v>
      </c>
      <c r="C4" s="6" t="s">
        <v>11</v>
      </c>
      <c r="D4" s="6" t="s">
        <v>18</v>
      </c>
      <c r="E4" s="6" t="s">
        <v>19</v>
      </c>
      <c r="F4" s="7" t="s">
        <v>20</v>
      </c>
      <c r="H4" s="18" t="s">
        <v>23</v>
      </c>
      <c r="I4" s="23" t="s">
        <v>21</v>
      </c>
      <c r="J4" s="18" t="s">
        <v>24</v>
      </c>
      <c r="K4" s="18" t="s">
        <v>6</v>
      </c>
      <c r="L4" s="20" t="s">
        <v>23</v>
      </c>
      <c r="M4" s="22" t="s">
        <v>21</v>
      </c>
      <c r="N4" s="20" t="s">
        <v>24</v>
      </c>
      <c r="O4" s="22" t="s">
        <v>22</v>
      </c>
      <c r="P4" s="20" t="s">
        <v>6</v>
      </c>
      <c r="Q4" s="21"/>
    </row>
    <row r="5" spans="2:19" x14ac:dyDescent="0.3">
      <c r="B5" s="24">
        <v>35</v>
      </c>
      <c r="C5" s="4" t="s">
        <v>8</v>
      </c>
      <c r="D5" s="5">
        <v>0.678228773750567</v>
      </c>
      <c r="E5" s="5">
        <v>0.36904114501756219</v>
      </c>
      <c r="F5" s="9">
        <f>SUM(D5:E5)</f>
        <v>1.0472699187681291</v>
      </c>
      <c r="H5" s="5">
        <v>0.15988186424861592</v>
      </c>
      <c r="I5" s="5">
        <v>0</v>
      </c>
      <c r="J5" s="5">
        <v>0.20915928076894624</v>
      </c>
      <c r="K5" s="5">
        <f>SUM(H5:J5)</f>
        <v>0.36904114501756213</v>
      </c>
      <c r="L5" s="5">
        <v>0.14015149761977611</v>
      </c>
      <c r="M5" s="5">
        <v>0</v>
      </c>
      <c r="N5" s="5">
        <v>0.53807727613079082</v>
      </c>
      <c r="O5" s="5">
        <v>0</v>
      </c>
      <c r="P5" s="5">
        <f>SUM(L5:O5)</f>
        <v>0.67822877375056689</v>
      </c>
      <c r="Q5" s="5">
        <f t="shared" ref="Q5:Q10" si="0">+K5+P5</f>
        <v>1.0472699187681291</v>
      </c>
    </row>
    <row r="6" spans="2:19" x14ac:dyDescent="0.3">
      <c r="B6" s="24"/>
      <c r="C6" s="4" t="s">
        <v>9</v>
      </c>
      <c r="D6" s="5">
        <v>0.71090875431004563</v>
      </c>
      <c r="E6" s="5">
        <v>0.30717608127183949</v>
      </c>
      <c r="F6" s="9">
        <f t="shared" ref="F6:F10" si="1">SUM(D6:E6)</f>
        <v>1.018084835581885</v>
      </c>
      <c r="H6" s="5">
        <v>0.17645153078934581</v>
      </c>
      <c r="I6" s="5">
        <v>0</v>
      </c>
      <c r="J6" s="5">
        <v>0.13072455048249371</v>
      </c>
      <c r="K6" s="5">
        <f t="shared" ref="K6:K10" si="2">SUM(H6:J6)</f>
        <v>0.30717608127183949</v>
      </c>
      <c r="L6" s="5">
        <v>0.26412190775923911</v>
      </c>
      <c r="M6" s="5">
        <v>0</v>
      </c>
      <c r="N6" s="5">
        <v>0.44678684655080647</v>
      </c>
      <c r="O6" s="5">
        <v>0</v>
      </c>
      <c r="P6" s="5">
        <f t="shared" ref="P6:P10" si="3">SUM(L6:O6)</f>
        <v>0.71090875431004563</v>
      </c>
      <c r="Q6" s="5">
        <f t="shared" si="0"/>
        <v>1.018084835581885</v>
      </c>
      <c r="S6" s="1" t="s">
        <v>10</v>
      </c>
    </row>
    <row r="7" spans="2:19" x14ac:dyDescent="0.3">
      <c r="B7" s="24">
        <v>10</v>
      </c>
      <c r="C7" s="4" t="s">
        <v>8</v>
      </c>
      <c r="D7" s="5">
        <v>4.4134408580581397</v>
      </c>
      <c r="E7" s="5">
        <v>2.9060450558868549</v>
      </c>
      <c r="F7" s="9">
        <f t="shared" si="1"/>
        <v>7.3194859139449946</v>
      </c>
      <c r="H7" s="5">
        <v>2.1936772499242183</v>
      </c>
      <c r="I7" s="5">
        <v>5.9118012326566279E-2</v>
      </c>
      <c r="J7" s="5">
        <v>0.65324979363607139</v>
      </c>
      <c r="K7" s="5">
        <f t="shared" si="2"/>
        <v>2.9060450558868558</v>
      </c>
      <c r="L7" s="5">
        <v>3.9427603560188609</v>
      </c>
      <c r="M7" s="5">
        <v>5.2584484600939028E-3</v>
      </c>
      <c r="N7" s="5">
        <v>0.45328334532024434</v>
      </c>
      <c r="O7" s="5">
        <v>1.2138708258941609E-2</v>
      </c>
      <c r="P7" s="5">
        <f t="shared" si="3"/>
        <v>4.4134408580581406</v>
      </c>
      <c r="Q7" s="5">
        <f t="shared" si="0"/>
        <v>7.3194859139449964</v>
      </c>
    </row>
    <row r="8" spans="2:19" x14ac:dyDescent="0.3">
      <c r="B8" s="24"/>
      <c r="C8" s="4" t="s">
        <v>9</v>
      </c>
      <c r="D8" s="5">
        <v>5.2615069539259016</v>
      </c>
      <c r="E8" s="5">
        <v>1.3773054404924443</v>
      </c>
      <c r="F8" s="9">
        <f t="shared" si="1"/>
        <v>6.6388123944183457</v>
      </c>
      <c r="H8" s="5">
        <v>0.91068659894013371</v>
      </c>
      <c r="I8" s="5">
        <v>7.4051789970610692E-3</v>
      </c>
      <c r="J8" s="5">
        <v>0.45921366255524959</v>
      </c>
      <c r="K8" s="5">
        <f t="shared" si="2"/>
        <v>1.3773054404924443</v>
      </c>
      <c r="L8" s="5">
        <v>4.3957142526554511</v>
      </c>
      <c r="M8" s="5">
        <v>7.4514613657927012E-3</v>
      </c>
      <c r="N8" s="5">
        <v>0.85563372133385784</v>
      </c>
      <c r="O8" s="5">
        <v>2.7075185708004537E-3</v>
      </c>
      <c r="P8" s="5">
        <f t="shared" si="3"/>
        <v>5.2615069539259016</v>
      </c>
      <c r="Q8" s="5">
        <f t="shared" si="0"/>
        <v>6.6388123944183457</v>
      </c>
    </row>
    <row r="9" spans="2:19" x14ac:dyDescent="0.3">
      <c r="B9" s="24">
        <v>0.4</v>
      </c>
      <c r="C9" s="4" t="s">
        <v>8</v>
      </c>
      <c r="D9" s="5">
        <v>1.0163122459762715</v>
      </c>
      <c r="E9" s="5">
        <v>0.73014006674508769</v>
      </c>
      <c r="F9" s="9">
        <f t="shared" si="1"/>
        <v>1.7464523127213591</v>
      </c>
      <c r="H9" s="5">
        <v>0.73010255577216265</v>
      </c>
      <c r="I9" s="5">
        <v>3.7510972925053061E-5</v>
      </c>
      <c r="J9" s="5">
        <v>0</v>
      </c>
      <c r="K9" s="5">
        <f t="shared" si="2"/>
        <v>0.73014006674508769</v>
      </c>
      <c r="L9" s="5">
        <v>0.99413339984462246</v>
      </c>
      <c r="M9" s="5">
        <v>1.2360252290453826E-2</v>
      </c>
      <c r="N9" s="5">
        <v>0</v>
      </c>
      <c r="O9" s="5">
        <v>9.8185938411955217E-3</v>
      </c>
      <c r="P9" s="5">
        <f t="shared" si="3"/>
        <v>1.0163122459762717</v>
      </c>
      <c r="Q9" s="5">
        <f t="shared" si="0"/>
        <v>1.7464523127213594</v>
      </c>
    </row>
    <row r="10" spans="2:19" ht="19.5" thickBot="1" x14ac:dyDescent="0.35">
      <c r="B10" s="25"/>
      <c r="C10" s="3" t="s">
        <v>9</v>
      </c>
      <c r="D10" s="10">
        <v>0.51072543127951087</v>
      </c>
      <c r="E10" s="10">
        <v>0.17769759968444376</v>
      </c>
      <c r="F10" s="11">
        <f t="shared" si="1"/>
        <v>0.68842303096395463</v>
      </c>
      <c r="H10" s="5">
        <v>0.17768599835261087</v>
      </c>
      <c r="I10" s="5">
        <v>1.1601331832894416E-5</v>
      </c>
      <c r="J10" s="5">
        <v>0</v>
      </c>
      <c r="K10" s="5">
        <f t="shared" si="2"/>
        <v>0.17769759968444376</v>
      </c>
      <c r="L10" s="5">
        <v>0.50646774249683868</v>
      </c>
      <c r="M10" s="5">
        <v>3.4223928907038529E-3</v>
      </c>
      <c r="N10" s="5">
        <v>0</v>
      </c>
      <c r="O10" s="5">
        <v>8.3529589196839802E-4</v>
      </c>
      <c r="P10" s="5">
        <f t="shared" si="3"/>
        <v>0.51072543127951098</v>
      </c>
      <c r="Q10" s="5">
        <f t="shared" si="0"/>
        <v>0.68842303096395474</v>
      </c>
      <c r="S10" s="1" t="s">
        <v>10</v>
      </c>
    </row>
    <row r="11" spans="2:19" ht="19.5" thickBot="1" x14ac:dyDescent="0.35"/>
    <row r="12" spans="2:19" x14ac:dyDescent="0.3">
      <c r="B12" s="14" t="s">
        <v>20</v>
      </c>
      <c r="C12" s="26" t="s">
        <v>15</v>
      </c>
      <c r="D12" s="12">
        <f t="shared" ref="D12:F12" si="4">+D5+D7+D9</f>
        <v>6.1079818777849777</v>
      </c>
      <c r="E12" s="12">
        <f t="shared" si="4"/>
        <v>4.0052262676495047</v>
      </c>
      <c r="F12" s="27">
        <f t="shared" si="4"/>
        <v>10.113208145434484</v>
      </c>
      <c r="H12" s="5">
        <f t="shared" ref="H12:P12" si="5">+H5+H7+H9</f>
        <v>3.0836616699449966</v>
      </c>
      <c r="I12" s="5">
        <f t="shared" si="5"/>
        <v>5.9155523299491329E-2</v>
      </c>
      <c r="J12" s="5">
        <f t="shared" si="5"/>
        <v>0.86240907440501768</v>
      </c>
      <c r="K12" s="5">
        <f t="shared" si="5"/>
        <v>4.0052262676495056</v>
      </c>
      <c r="L12" s="5">
        <f t="shared" si="5"/>
        <v>5.0770452534832593</v>
      </c>
      <c r="M12" s="5">
        <f t="shared" si="5"/>
        <v>1.7618700750547729E-2</v>
      </c>
      <c r="N12" s="5">
        <f t="shared" si="5"/>
        <v>0.9913606214510351</v>
      </c>
      <c r="O12" s="5">
        <f t="shared" si="5"/>
        <v>2.1957302100137133E-2</v>
      </c>
      <c r="P12" s="5">
        <f t="shared" si="5"/>
        <v>6.1079818777849786</v>
      </c>
      <c r="Q12" s="16">
        <f>+K12+P12</f>
        <v>10.113208145434484</v>
      </c>
    </row>
    <row r="13" spans="2:19" ht="19.5" thickBot="1" x14ac:dyDescent="0.35">
      <c r="B13" s="15"/>
      <c r="C13" s="28" t="s">
        <v>16</v>
      </c>
      <c r="D13" s="13">
        <f t="shared" ref="D13:F13" si="6">+D6+D8+D10</f>
        <v>6.4831411395154577</v>
      </c>
      <c r="E13" s="13">
        <f t="shared" si="6"/>
        <v>1.8621791214487273</v>
      </c>
      <c r="F13" s="29">
        <f t="shared" si="6"/>
        <v>8.3453202609641863</v>
      </c>
      <c r="H13" s="5">
        <f t="shared" ref="H13:P13" si="7">+H6+H8+H10</f>
        <v>1.2648241280820904</v>
      </c>
      <c r="I13" s="5">
        <f t="shared" si="7"/>
        <v>7.4167803288939637E-3</v>
      </c>
      <c r="J13" s="5">
        <f t="shared" si="7"/>
        <v>0.5899382130377433</v>
      </c>
      <c r="K13" s="5">
        <f t="shared" si="7"/>
        <v>1.8621791214487273</v>
      </c>
      <c r="L13" s="5">
        <f t="shared" si="7"/>
        <v>5.1663039029115287</v>
      </c>
      <c r="M13" s="5">
        <f t="shared" si="7"/>
        <v>1.0873854256496554E-2</v>
      </c>
      <c r="N13" s="5">
        <f t="shared" si="7"/>
        <v>1.3024205678846643</v>
      </c>
      <c r="O13" s="5">
        <f t="shared" si="7"/>
        <v>3.5428144627688519E-3</v>
      </c>
      <c r="P13" s="5">
        <f t="shared" si="7"/>
        <v>6.4831411395154577</v>
      </c>
      <c r="Q13" s="16">
        <f>+K13+P13</f>
        <v>8.3453202609641846</v>
      </c>
    </row>
    <row r="15" spans="2:19" x14ac:dyDescent="0.3">
      <c r="B15" s="30"/>
      <c r="C15" s="31"/>
      <c r="D15" s="30"/>
      <c r="E15" s="30"/>
      <c r="F15" s="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2:19" ht="19.5" thickBot="1" x14ac:dyDescent="0.35">
      <c r="C16" s="1"/>
      <c r="H16" s="17" t="s">
        <v>4</v>
      </c>
      <c r="I16" s="17"/>
      <c r="J16" s="17"/>
      <c r="K16" s="17"/>
      <c r="L16" s="19" t="s">
        <v>5</v>
      </c>
      <c r="M16" s="19"/>
      <c r="N16" s="19"/>
      <c r="O16" s="19"/>
      <c r="P16" s="19"/>
      <c r="Q16" s="21" t="s">
        <v>7</v>
      </c>
    </row>
    <row r="17" spans="2:17" ht="37.5" x14ac:dyDescent="0.3">
      <c r="B17" s="8" t="s">
        <v>12</v>
      </c>
      <c r="C17" s="6" t="s">
        <v>11</v>
      </c>
      <c r="D17" s="6" t="s">
        <v>5</v>
      </c>
      <c r="E17" s="6" t="s">
        <v>4</v>
      </c>
      <c r="F17" s="7" t="s">
        <v>7</v>
      </c>
      <c r="H17" s="18" t="s">
        <v>0</v>
      </c>
      <c r="I17" s="18" t="s">
        <v>14</v>
      </c>
      <c r="J17" s="18" t="s">
        <v>1</v>
      </c>
      <c r="K17" s="18" t="s">
        <v>6</v>
      </c>
      <c r="L17" s="20" t="s">
        <v>0</v>
      </c>
      <c r="M17" s="20" t="s">
        <v>2</v>
      </c>
      <c r="N17" s="20" t="s">
        <v>1</v>
      </c>
      <c r="O17" s="20" t="s">
        <v>3</v>
      </c>
      <c r="P17" s="20" t="s">
        <v>6</v>
      </c>
      <c r="Q17" s="21"/>
    </row>
    <row r="18" spans="2:17" x14ac:dyDescent="0.3">
      <c r="B18" s="24">
        <v>35</v>
      </c>
      <c r="C18" s="4" t="s">
        <v>8</v>
      </c>
      <c r="D18" s="5">
        <v>0.678228773750567</v>
      </c>
      <c r="E18" s="5">
        <v>0.36904114501756219</v>
      </c>
      <c r="F18" s="9">
        <f>SUM(D18:E18)</f>
        <v>1.0472699187681291</v>
      </c>
      <c r="H18" s="5">
        <v>0.15988186424861592</v>
      </c>
      <c r="I18" s="5">
        <v>0</v>
      </c>
      <c r="J18" s="5">
        <v>0.20915928076894624</v>
      </c>
      <c r="K18" s="5">
        <f>SUM(H18:J18)</f>
        <v>0.36904114501756213</v>
      </c>
      <c r="L18" s="5">
        <v>0.14015149761977611</v>
      </c>
      <c r="M18" s="5">
        <v>0</v>
      </c>
      <c r="N18" s="5">
        <v>0.53807727613079082</v>
      </c>
      <c r="O18" s="5">
        <v>0</v>
      </c>
      <c r="P18" s="5">
        <f>SUM(L18:O18)</f>
        <v>0.67822877375056689</v>
      </c>
      <c r="Q18" s="5">
        <f t="shared" ref="Q18:Q23" si="8">+K18+P18</f>
        <v>1.0472699187681291</v>
      </c>
    </row>
    <row r="19" spans="2:17" x14ac:dyDescent="0.3">
      <c r="B19" s="24"/>
      <c r="C19" s="4" t="s">
        <v>9</v>
      </c>
      <c r="D19" s="5">
        <v>0.71090875431004563</v>
      </c>
      <c r="E19" s="5">
        <v>0.30717608127183949</v>
      </c>
      <c r="F19" s="9">
        <f t="shared" ref="F19:F23" si="9">SUM(D19:E19)</f>
        <v>1.018084835581885</v>
      </c>
      <c r="H19" s="5">
        <v>0.17645153078934581</v>
      </c>
      <c r="I19" s="5">
        <v>0</v>
      </c>
      <c r="J19" s="5">
        <v>0.13072455048249371</v>
      </c>
      <c r="K19" s="5">
        <f t="shared" ref="K19:K23" si="10">SUM(H19:J19)</f>
        <v>0.30717608127183949</v>
      </c>
      <c r="L19" s="5">
        <v>0.26412190775923911</v>
      </c>
      <c r="M19" s="5">
        <v>0</v>
      </c>
      <c r="N19" s="5">
        <v>0.44678684655080647</v>
      </c>
      <c r="O19" s="5">
        <v>0</v>
      </c>
      <c r="P19" s="5">
        <f t="shared" ref="P19:P23" si="11">SUM(L19:O19)</f>
        <v>0.71090875431004563</v>
      </c>
      <c r="Q19" s="5">
        <f t="shared" si="8"/>
        <v>1.018084835581885</v>
      </c>
    </row>
    <row r="20" spans="2:17" x14ac:dyDescent="0.3">
      <c r="B20" s="24">
        <v>10</v>
      </c>
      <c r="C20" s="4" t="s">
        <v>8</v>
      </c>
      <c r="D20" s="5">
        <v>4.4134408580581397</v>
      </c>
      <c r="E20" s="5">
        <v>2.9060450558868549</v>
      </c>
      <c r="F20" s="9">
        <f t="shared" si="9"/>
        <v>7.3194859139449946</v>
      </c>
      <c r="H20" s="5">
        <v>2.1936772499242183</v>
      </c>
      <c r="I20" s="5">
        <v>5.9118012326566279E-2</v>
      </c>
      <c r="J20" s="5">
        <v>0.65324979363607139</v>
      </c>
      <c r="K20" s="5">
        <f t="shared" si="10"/>
        <v>2.9060450558868558</v>
      </c>
      <c r="L20" s="5">
        <v>3.9427603560188609</v>
      </c>
      <c r="M20" s="5">
        <v>5.2584484600939028E-3</v>
      </c>
      <c r="N20" s="5">
        <v>0.45328334532024434</v>
      </c>
      <c r="O20" s="5">
        <v>1.2138708258941609E-2</v>
      </c>
      <c r="P20" s="5">
        <f t="shared" si="11"/>
        <v>4.4134408580581406</v>
      </c>
      <c r="Q20" s="5">
        <f t="shared" si="8"/>
        <v>7.3194859139449964</v>
      </c>
    </row>
    <row r="21" spans="2:17" x14ac:dyDescent="0.3">
      <c r="B21" s="24"/>
      <c r="C21" s="4" t="s">
        <v>9</v>
      </c>
      <c r="D21" s="5">
        <v>5.2615069539259016</v>
      </c>
      <c r="E21" s="5">
        <v>1.3773054404924443</v>
      </c>
      <c r="F21" s="9">
        <f t="shared" si="9"/>
        <v>6.6388123944183457</v>
      </c>
      <c r="H21" s="5">
        <v>0.91068659894013371</v>
      </c>
      <c r="I21" s="5">
        <v>7.4051789970610692E-3</v>
      </c>
      <c r="J21" s="5">
        <v>0.45921366255524959</v>
      </c>
      <c r="K21" s="5">
        <f t="shared" si="10"/>
        <v>1.3773054404924443</v>
      </c>
      <c r="L21" s="5">
        <v>4.3957142526554511</v>
      </c>
      <c r="M21" s="5">
        <v>7.4514613657927012E-3</v>
      </c>
      <c r="N21" s="5">
        <v>0.85563372133385784</v>
      </c>
      <c r="O21" s="5">
        <v>2.7075185708004537E-3</v>
      </c>
      <c r="P21" s="5">
        <f t="shared" si="11"/>
        <v>5.2615069539259016</v>
      </c>
      <c r="Q21" s="5">
        <f t="shared" si="8"/>
        <v>6.6388123944183457</v>
      </c>
    </row>
    <row r="22" spans="2:17" x14ac:dyDescent="0.3">
      <c r="B22" s="24">
        <v>0.4</v>
      </c>
      <c r="C22" s="4" t="s">
        <v>8</v>
      </c>
      <c r="D22" s="5">
        <v>1.0163122459762715</v>
      </c>
      <c r="E22" s="5">
        <v>0.73014006674508769</v>
      </c>
      <c r="F22" s="9">
        <f t="shared" si="9"/>
        <v>1.7464523127213591</v>
      </c>
      <c r="H22" s="5">
        <v>0.73010255577216265</v>
      </c>
      <c r="I22" s="5">
        <v>3.7510972925053061E-5</v>
      </c>
      <c r="J22" s="5">
        <v>0</v>
      </c>
      <c r="K22" s="5">
        <f t="shared" si="10"/>
        <v>0.73014006674508769</v>
      </c>
      <c r="L22" s="5">
        <v>0.99413339984462246</v>
      </c>
      <c r="M22" s="5">
        <v>1.2360252290453826E-2</v>
      </c>
      <c r="N22" s="5">
        <v>0</v>
      </c>
      <c r="O22" s="5">
        <v>9.8185938411955217E-3</v>
      </c>
      <c r="P22" s="5">
        <f t="shared" si="11"/>
        <v>1.0163122459762717</v>
      </c>
      <c r="Q22" s="5">
        <f t="shared" si="8"/>
        <v>1.7464523127213594</v>
      </c>
    </row>
    <row r="23" spans="2:17" ht="19.5" thickBot="1" x14ac:dyDescent="0.35">
      <c r="B23" s="25"/>
      <c r="C23" s="3" t="s">
        <v>9</v>
      </c>
      <c r="D23" s="10">
        <v>0.51072543127951087</v>
      </c>
      <c r="E23" s="10">
        <v>0.17769759968444376</v>
      </c>
      <c r="F23" s="11">
        <f t="shared" si="9"/>
        <v>0.68842303096395463</v>
      </c>
      <c r="H23" s="5">
        <v>0.17768599835261087</v>
      </c>
      <c r="I23" s="5">
        <v>1.1601331832894416E-5</v>
      </c>
      <c r="J23" s="5">
        <v>0</v>
      </c>
      <c r="K23" s="5">
        <f t="shared" si="10"/>
        <v>0.17769759968444376</v>
      </c>
      <c r="L23" s="5">
        <v>0.50646774249683868</v>
      </c>
      <c r="M23" s="5">
        <v>3.4223928907038529E-3</v>
      </c>
      <c r="N23" s="5">
        <v>0</v>
      </c>
      <c r="O23" s="5">
        <v>8.3529589196839802E-4</v>
      </c>
      <c r="P23" s="5">
        <f t="shared" si="11"/>
        <v>0.51072543127951098</v>
      </c>
      <c r="Q23" s="5">
        <f t="shared" si="8"/>
        <v>0.68842303096395474</v>
      </c>
    </row>
    <row r="24" spans="2:17" ht="19.5" thickBot="1" x14ac:dyDescent="0.35"/>
    <row r="25" spans="2:17" x14ac:dyDescent="0.3">
      <c r="B25" s="14" t="s">
        <v>13</v>
      </c>
      <c r="C25" s="26" t="s">
        <v>15</v>
      </c>
      <c r="D25" s="12">
        <f t="shared" ref="D25:F25" si="12">+D18+D20+D22</f>
        <v>6.1079818777849777</v>
      </c>
      <c r="E25" s="12">
        <f t="shared" si="12"/>
        <v>4.0052262676495047</v>
      </c>
      <c r="F25" s="27">
        <f t="shared" si="12"/>
        <v>10.113208145434484</v>
      </c>
      <c r="H25" s="5">
        <f t="shared" ref="H25:P25" si="13">+H18+H20+H22</f>
        <v>3.0836616699449966</v>
      </c>
      <c r="I25" s="5">
        <f t="shared" si="13"/>
        <v>5.9155523299491329E-2</v>
      </c>
      <c r="J25" s="5">
        <f t="shared" si="13"/>
        <v>0.86240907440501768</v>
      </c>
      <c r="K25" s="5">
        <f t="shared" si="13"/>
        <v>4.0052262676495056</v>
      </c>
      <c r="L25" s="5">
        <f t="shared" si="13"/>
        <v>5.0770452534832593</v>
      </c>
      <c r="M25" s="5">
        <f t="shared" si="13"/>
        <v>1.7618700750547729E-2</v>
      </c>
      <c r="N25" s="5">
        <f t="shared" si="13"/>
        <v>0.9913606214510351</v>
      </c>
      <c r="O25" s="5">
        <f t="shared" si="13"/>
        <v>2.1957302100137133E-2</v>
      </c>
      <c r="P25" s="5">
        <f t="shared" si="13"/>
        <v>6.1079818777849786</v>
      </c>
      <c r="Q25" s="16">
        <f>+K25+P25</f>
        <v>10.113208145434484</v>
      </c>
    </row>
    <row r="26" spans="2:17" ht="19.5" thickBot="1" x14ac:dyDescent="0.35">
      <c r="B26" s="15"/>
      <c r="C26" s="28" t="s">
        <v>16</v>
      </c>
      <c r="D26" s="13">
        <f t="shared" ref="D26:F26" si="14">+D19+D21+D23</f>
        <v>6.4831411395154577</v>
      </c>
      <c r="E26" s="13">
        <f t="shared" si="14"/>
        <v>1.8621791214487273</v>
      </c>
      <c r="F26" s="29">
        <f t="shared" si="14"/>
        <v>8.3453202609641863</v>
      </c>
      <c r="H26" s="5">
        <f t="shared" ref="H26:P26" si="15">+H19+H21+H23</f>
        <v>1.2648241280820904</v>
      </c>
      <c r="I26" s="5">
        <f t="shared" si="15"/>
        <v>7.4167803288939637E-3</v>
      </c>
      <c r="J26" s="5">
        <f t="shared" si="15"/>
        <v>0.5899382130377433</v>
      </c>
      <c r="K26" s="5">
        <f t="shared" si="15"/>
        <v>1.8621791214487273</v>
      </c>
      <c r="L26" s="5">
        <f t="shared" si="15"/>
        <v>5.1663039029115287</v>
      </c>
      <c r="M26" s="5">
        <f t="shared" si="15"/>
        <v>1.0873854256496554E-2</v>
      </c>
      <c r="N26" s="5">
        <f t="shared" si="15"/>
        <v>1.3024205678846643</v>
      </c>
      <c r="O26" s="5">
        <f t="shared" si="15"/>
        <v>3.5428144627688519E-3</v>
      </c>
      <c r="P26" s="5">
        <f t="shared" si="15"/>
        <v>6.4831411395154577</v>
      </c>
      <c r="Q26" s="16">
        <f>+K26+P26</f>
        <v>8.3453202609641846</v>
      </c>
    </row>
  </sheetData>
  <mergeCells count="14">
    <mergeCell ref="B25:B26"/>
    <mergeCell ref="Q3:Q4"/>
    <mergeCell ref="Q16:Q17"/>
    <mergeCell ref="B12:B13"/>
    <mergeCell ref="H16:K16"/>
    <mergeCell ref="L16:P16"/>
    <mergeCell ref="B18:B19"/>
    <mergeCell ref="B20:B21"/>
    <mergeCell ref="H3:K3"/>
    <mergeCell ref="L3:P3"/>
    <mergeCell ref="B5:B6"/>
    <mergeCell ref="B7:B8"/>
    <mergeCell ref="B9:B10"/>
    <mergeCell ref="B22:B23"/>
  </mergeCells>
  <pageMargins left="0.7" right="0.7" top="0.75" bottom="0.75" header="0.3" footer="0.3"/>
  <pageSetup paperSize="9" orientation="portrait" r:id="rId1"/>
  <ignoredErrors>
    <ignoredError sqref="K5: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SAIDI-SAIFI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2020-02-19T08:07:09Z</dcterms:modified>
</cp:coreProperties>
</file>